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ESO 1\Desktop\XICOTEPEC\DISCIPLINA FINANCIERA\2021\Formatos de la Ley de Disciplina Financiera 3ER. TRIMESTRE 2021\"/>
    </mc:Choice>
  </mc:AlternateContent>
  <xr:revisionPtr revIDLastSave="0" documentId="13_ncr:1_{48CECF69-C2C9-414C-A820-DD331AE6C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J69" i="28"/>
  <c r="I69" i="28"/>
  <c r="H69" i="28"/>
  <c r="G69" i="28"/>
  <c r="F69" i="28"/>
  <c r="E69" i="28"/>
  <c r="E67" i="28"/>
  <c r="J61" i="28"/>
  <c r="I61" i="28"/>
  <c r="H61" i="28"/>
  <c r="G61" i="28"/>
  <c r="F61" i="28"/>
  <c r="E61" i="28"/>
  <c r="J56" i="28"/>
  <c r="J67" i="28" s="1"/>
  <c r="I56" i="28"/>
  <c r="I67" i="28" s="1"/>
  <c r="H56" i="28"/>
  <c r="G56" i="28"/>
  <c r="G67" i="28" s="1"/>
  <c r="F56" i="28"/>
  <c r="F67" i="28" s="1"/>
  <c r="E56" i="28"/>
  <c r="J47" i="28"/>
  <c r="I47" i="28"/>
  <c r="H47" i="28"/>
  <c r="H67" i="28" s="1"/>
  <c r="G47" i="28"/>
  <c r="F47" i="28"/>
  <c r="E47" i="28"/>
  <c r="J38" i="28"/>
  <c r="I38" i="28"/>
  <c r="H38" i="28"/>
  <c r="G38" i="28"/>
  <c r="F38" i="28"/>
  <c r="E38" i="28"/>
  <c r="J29" i="28"/>
  <c r="J42" i="28" s="1"/>
  <c r="J72" i="28" s="1"/>
  <c r="I29" i="28"/>
  <c r="I42" i="28" s="1"/>
  <c r="I72" i="28" s="1"/>
  <c r="H29" i="28"/>
  <c r="H42" i="28" s="1"/>
  <c r="H72" i="28" s="1"/>
  <c r="G29" i="28"/>
  <c r="G42" i="28" s="1"/>
  <c r="G72" i="28" s="1"/>
  <c r="F29" i="28"/>
  <c r="F42" i="28" s="1"/>
  <c r="E29" i="28"/>
  <c r="E42" i="28" s="1"/>
  <c r="E72" i="28" s="1"/>
  <c r="J17" i="28"/>
  <c r="I17" i="28"/>
  <c r="H17" i="28"/>
  <c r="G17" i="28"/>
  <c r="F17" i="28"/>
  <c r="E17" i="28"/>
  <c r="F72" i="28" l="1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<sst xmlns="http://schemas.openxmlformats.org/spreadsheetml/2006/main" count="76" uniqueCount="76">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</sst>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FF"/>
  </sheetPr>
  <dimension ref="B1:J78"/>
  <sheetViews>
    <sheetView showGridLines="0" tabSelected="1" workbookViewId="0">
      <selection activeCell="C71" sqref="C71:D71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84.2851562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37" t="s">
        <v>73</v>
      </c>
      <c r="C2" s="38"/>
      <c r="D2" s="38"/>
      <c r="E2" s="38"/>
      <c r="F2" s="38"/>
      <c r="G2" s="38"/>
      <c r="H2" s="38"/>
      <c r="I2" s="38"/>
      <c r="J2" s="39"/>
    </row>
    <row r="3" spans="2:10" x14ac:dyDescent="0.2">
      <c r="B3" s="40" t="s">
        <v>0</v>
      </c>
      <c r="C3" s="41"/>
      <c r="D3" s="41"/>
      <c r="E3" s="41"/>
      <c r="F3" s="41"/>
      <c r="G3" s="41"/>
      <c r="H3" s="41"/>
      <c r="I3" s="41"/>
      <c r="J3" s="42"/>
    </row>
    <row r="4" spans="2:10" x14ac:dyDescent="0.2">
      <c r="B4" s="40" t="s">
        <v>75</v>
      </c>
      <c r="C4" s="41"/>
      <c r="D4" s="41"/>
      <c r="E4" s="41"/>
      <c r="F4" s="41"/>
      <c r="G4" s="41"/>
      <c r="H4" s="41"/>
      <c r="I4" s="41"/>
      <c r="J4" s="42"/>
    </row>
    <row r="5" spans="2:10" ht="13.5" thickBot="1" x14ac:dyDescent="0.25">
      <c r="B5" s="43" t="s">
        <v>7</v>
      </c>
      <c r="C5" s="44"/>
      <c r="D5" s="44"/>
      <c r="E5" s="44"/>
      <c r="F5" s="44"/>
      <c r="G5" s="44"/>
      <c r="H5" s="44"/>
      <c r="I5" s="44"/>
      <c r="J5" s="45"/>
    </row>
    <row r="6" spans="2:10" ht="13.5" thickBot="1" x14ac:dyDescent="0.25">
      <c r="B6" s="37" t="s">
        <v>1</v>
      </c>
      <c r="C6" s="38"/>
      <c r="D6" s="39"/>
      <c r="E6" s="46" t="s">
        <v>2</v>
      </c>
      <c r="F6" s="47"/>
      <c r="G6" s="47"/>
      <c r="H6" s="47"/>
      <c r="I6" s="48"/>
      <c r="J6" s="49" t="s">
        <v>8</v>
      </c>
    </row>
    <row r="7" spans="2:10" ht="26.25" thickBot="1" x14ac:dyDescent="0.25">
      <c r="B7" s="43" t="s">
        <v>9</v>
      </c>
      <c r="C7" s="44"/>
      <c r="D7" s="45"/>
      <c r="E7" s="22" t="s">
        <v>10</v>
      </c>
      <c r="F7" s="17" t="s">
        <v>6</v>
      </c>
      <c r="G7" s="23" t="s">
        <v>3</v>
      </c>
      <c r="H7" s="23" t="s">
        <v>4</v>
      </c>
      <c r="I7" s="23" t="s">
        <v>5</v>
      </c>
      <c r="J7" s="50"/>
    </row>
    <row r="8" spans="2:10" x14ac:dyDescent="0.2">
      <c r="B8" s="34"/>
      <c r="C8" s="35"/>
      <c r="D8" s="36"/>
      <c r="E8" s="10"/>
      <c r="F8" s="9"/>
      <c r="G8" s="10"/>
      <c r="H8" s="10"/>
      <c r="I8" s="10"/>
      <c r="J8" s="10"/>
    </row>
    <row r="9" spans="2:10" x14ac:dyDescent="0.2">
      <c r="B9" s="26" t="s">
        <v>11</v>
      </c>
      <c r="C9" s="27"/>
      <c r="D9" s="28"/>
      <c r="E9" s="11"/>
      <c r="F9" s="12"/>
      <c r="G9" s="11"/>
      <c r="H9" s="11"/>
      <c r="I9" s="11"/>
      <c r="J9" s="11"/>
    </row>
    <row r="10" spans="2:10" x14ac:dyDescent="0.2">
      <c r="B10" s="18"/>
      <c r="C10" s="24" t="s">
        <v>12</v>
      </c>
      <c r="D10" s="25"/>
      <c r="E10" s="16">
        <v>8444586.8599999994</v>
      </c>
      <c r="F10" s="16">
        <v>0</v>
      </c>
      <c r="G10" s="16">
        <v>8444586.8599999994</v>
      </c>
      <c r="H10" s="16">
        <v>4898622</v>
      </c>
      <c r="I10" s="16">
        <v>4898622</v>
      </c>
      <c r="J10" s="16">
        <v>-3545964.86</v>
      </c>
    </row>
    <row r="11" spans="2:10" x14ac:dyDescent="0.2">
      <c r="B11" s="18"/>
      <c r="C11" s="24" t="s">
        <v>13</v>
      </c>
      <c r="D11" s="25"/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</row>
    <row r="12" spans="2:10" x14ac:dyDescent="0.2">
      <c r="B12" s="18"/>
      <c r="C12" s="24" t="s">
        <v>14</v>
      </c>
      <c r="D12" s="25"/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2:10" x14ac:dyDescent="0.2">
      <c r="B13" s="18"/>
      <c r="C13" s="24" t="s">
        <v>15</v>
      </c>
      <c r="D13" s="25"/>
      <c r="E13" s="16">
        <v>16257668.550000001</v>
      </c>
      <c r="F13" s="16">
        <v>54000</v>
      </c>
      <c r="G13" s="16">
        <v>16311668.550000001</v>
      </c>
      <c r="H13" s="16">
        <v>10104988.529999999</v>
      </c>
      <c r="I13" s="16">
        <v>10104316.529999999</v>
      </c>
      <c r="J13" s="16">
        <v>-6153352.0199999996</v>
      </c>
    </row>
    <row r="14" spans="2:10" x14ac:dyDescent="0.2">
      <c r="B14" s="18"/>
      <c r="C14" s="24" t="s">
        <v>16</v>
      </c>
      <c r="D14" s="25"/>
      <c r="E14" s="16">
        <v>1500625.68</v>
      </c>
      <c r="F14" s="16">
        <v>-34000</v>
      </c>
      <c r="G14" s="16">
        <v>1466625.68</v>
      </c>
      <c r="H14" s="16">
        <v>723520.78</v>
      </c>
      <c r="I14" s="16">
        <v>723520.78</v>
      </c>
      <c r="J14" s="16">
        <v>-777104.9</v>
      </c>
    </row>
    <row r="15" spans="2:10" x14ac:dyDescent="0.2">
      <c r="B15" s="18"/>
      <c r="C15" s="24" t="s">
        <v>17</v>
      </c>
      <c r="D15" s="25"/>
      <c r="E15" s="16">
        <v>770853.37</v>
      </c>
      <c r="F15" s="16">
        <v>-20000</v>
      </c>
      <c r="G15" s="16">
        <v>750853.37</v>
      </c>
      <c r="H15" s="16">
        <v>186726.76</v>
      </c>
      <c r="I15" s="16">
        <v>186726.76</v>
      </c>
      <c r="J15" s="16">
        <v>-584126.61</v>
      </c>
    </row>
    <row r="16" spans="2:10" x14ac:dyDescent="0.2">
      <c r="B16" s="18"/>
      <c r="C16" s="24" t="s">
        <v>18</v>
      </c>
      <c r="D16" s="25"/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</row>
    <row r="17" spans="2:10" x14ac:dyDescent="0.2">
      <c r="B17" s="18"/>
      <c r="C17" s="24" t="s">
        <v>74</v>
      </c>
      <c r="D17" s="25"/>
      <c r="E17" s="16">
        <f t="shared" ref="E17:J17" si="0">+E18+E19+E20+E21+E22+E23+E24+E25+E26+E27+E28</f>
        <v>89114368.639999986</v>
      </c>
      <c r="F17" s="16">
        <f>+F18+F19+F20+F21+F22+F23+F24+F25+F26+F27+F28</f>
        <v>-225000</v>
      </c>
      <c r="G17" s="16">
        <f t="shared" si="0"/>
        <v>88889368.639999986</v>
      </c>
      <c r="H17" s="16">
        <f t="shared" si="0"/>
        <v>67925939.390000001</v>
      </c>
      <c r="I17" s="16">
        <f t="shared" si="0"/>
        <v>67925939.390000001</v>
      </c>
      <c r="J17" s="16">
        <f t="shared" si="0"/>
        <v>-21188429.250000004</v>
      </c>
    </row>
    <row r="18" spans="2:10" x14ac:dyDescent="0.2">
      <c r="B18" s="18"/>
      <c r="C18" s="20"/>
      <c r="D18" s="5" t="s">
        <v>19</v>
      </c>
      <c r="E18" s="16">
        <v>72773684.890000001</v>
      </c>
      <c r="F18" s="16">
        <v>-1795000</v>
      </c>
      <c r="G18" s="16">
        <v>70978684.890000001</v>
      </c>
      <c r="H18" s="16">
        <v>55297780.130000003</v>
      </c>
      <c r="I18" s="16">
        <v>55297780.130000003</v>
      </c>
      <c r="J18" s="16">
        <v>-17475904.760000002</v>
      </c>
    </row>
    <row r="19" spans="2:10" x14ac:dyDescent="0.2">
      <c r="B19" s="18"/>
      <c r="C19" s="20"/>
      <c r="D19" s="5" t="s">
        <v>20</v>
      </c>
      <c r="E19" s="16">
        <v>8785264.4900000002</v>
      </c>
      <c r="F19" s="16">
        <v>-380000</v>
      </c>
      <c r="G19" s="16">
        <v>8405264.4900000002</v>
      </c>
      <c r="H19" s="16">
        <v>6054491.9400000004</v>
      </c>
      <c r="I19" s="16">
        <v>6054491.9400000004</v>
      </c>
      <c r="J19" s="16">
        <v>-2730772.55</v>
      </c>
    </row>
    <row r="20" spans="2:10" x14ac:dyDescent="0.2">
      <c r="B20" s="18"/>
      <c r="C20" s="20"/>
      <c r="D20" s="5" t="s">
        <v>21</v>
      </c>
      <c r="E20" s="16">
        <v>1769353.57</v>
      </c>
      <c r="F20" s="16">
        <v>0</v>
      </c>
      <c r="G20" s="16">
        <v>1769353.57</v>
      </c>
      <c r="H20" s="16">
        <v>1263337.1000000001</v>
      </c>
      <c r="I20" s="16">
        <v>1263337.1000000001</v>
      </c>
      <c r="J20" s="16">
        <v>-506016.47</v>
      </c>
    </row>
    <row r="21" spans="2:10" x14ac:dyDescent="0.2">
      <c r="B21" s="18"/>
      <c r="C21" s="20"/>
      <c r="D21" s="5" t="s">
        <v>22</v>
      </c>
      <c r="E21" s="16">
        <v>773722.61</v>
      </c>
      <c r="F21" s="16">
        <v>0</v>
      </c>
      <c r="G21" s="16">
        <v>773722.61</v>
      </c>
      <c r="H21" s="16">
        <v>426147</v>
      </c>
      <c r="I21" s="16">
        <v>426147</v>
      </c>
      <c r="J21" s="16">
        <v>-347575.61</v>
      </c>
    </row>
    <row r="22" spans="2:10" x14ac:dyDescent="0.2">
      <c r="B22" s="18"/>
      <c r="C22" s="20"/>
      <c r="D22" s="5" t="s">
        <v>23</v>
      </c>
      <c r="E22" s="16">
        <v>54593.09</v>
      </c>
      <c r="F22" s="16">
        <v>0</v>
      </c>
      <c r="G22" s="16">
        <v>54593.09</v>
      </c>
      <c r="H22" s="16">
        <v>0</v>
      </c>
      <c r="I22" s="16">
        <v>0</v>
      </c>
      <c r="J22" s="16">
        <v>-54593.09</v>
      </c>
    </row>
    <row r="23" spans="2:10" x14ac:dyDescent="0.2">
      <c r="B23" s="18"/>
      <c r="C23" s="20"/>
      <c r="D23" s="5" t="s">
        <v>24</v>
      </c>
      <c r="E23" s="16">
        <v>1198154.71</v>
      </c>
      <c r="F23" s="16">
        <v>0</v>
      </c>
      <c r="G23" s="16">
        <v>1198154.71</v>
      </c>
      <c r="H23" s="16">
        <v>913385.73</v>
      </c>
      <c r="I23" s="16">
        <v>913385.73</v>
      </c>
      <c r="J23" s="16">
        <v>-284768.98</v>
      </c>
    </row>
    <row r="24" spans="2:10" x14ac:dyDescent="0.2">
      <c r="B24" s="18"/>
      <c r="C24" s="20"/>
      <c r="D24" s="5" t="s">
        <v>25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2:10" x14ac:dyDescent="0.2">
      <c r="B25" s="18"/>
      <c r="C25" s="20"/>
      <c r="D25" s="5" t="s">
        <v>26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2:10" x14ac:dyDescent="0.2">
      <c r="B26" s="18"/>
      <c r="C26" s="20"/>
      <c r="D26" s="5" t="s">
        <v>27</v>
      </c>
      <c r="E26" s="16">
        <v>1569339.93</v>
      </c>
      <c r="F26" s="16">
        <v>0</v>
      </c>
      <c r="G26" s="16">
        <v>1569339.93</v>
      </c>
      <c r="H26" s="16">
        <v>824312.24</v>
      </c>
      <c r="I26" s="16">
        <v>824312.24</v>
      </c>
      <c r="J26" s="16">
        <v>-745027.69</v>
      </c>
    </row>
    <row r="27" spans="2:10" x14ac:dyDescent="0.2">
      <c r="B27" s="18"/>
      <c r="C27" s="20"/>
      <c r="D27" s="5" t="s">
        <v>28</v>
      </c>
      <c r="E27" s="16">
        <v>2190255.35</v>
      </c>
      <c r="F27" s="16">
        <v>950000</v>
      </c>
      <c r="G27" s="16">
        <v>3140255.35</v>
      </c>
      <c r="H27" s="16">
        <v>2912305</v>
      </c>
      <c r="I27" s="16">
        <v>2912305</v>
      </c>
      <c r="J27" s="16">
        <v>722049.65</v>
      </c>
    </row>
    <row r="28" spans="2:10" ht="25.5" x14ac:dyDescent="0.2">
      <c r="B28" s="18"/>
      <c r="C28" s="20"/>
      <c r="D28" s="5" t="s">
        <v>29</v>
      </c>
      <c r="E28" s="16">
        <v>0</v>
      </c>
      <c r="F28" s="16">
        <v>1000000</v>
      </c>
      <c r="G28" s="16">
        <v>1000000</v>
      </c>
      <c r="H28" s="16">
        <v>234180.25</v>
      </c>
      <c r="I28" s="16">
        <v>234180.25</v>
      </c>
      <c r="J28" s="16">
        <v>234180.25</v>
      </c>
    </row>
    <row r="29" spans="2:10" x14ac:dyDescent="0.2">
      <c r="B29" s="18"/>
      <c r="C29" s="24" t="s">
        <v>30</v>
      </c>
      <c r="D29" s="25"/>
      <c r="E29" s="16">
        <f>+E30+E31+E32+E33+E34</f>
        <v>1445302.1800000002</v>
      </c>
      <c r="F29" s="16">
        <f t="shared" ref="F29:J29" si="1">+F30+F31+F32+F33+F34</f>
        <v>225000</v>
      </c>
      <c r="G29" s="16">
        <f>+G30+G31+G32+G33+G34</f>
        <v>1670302.1800000002</v>
      </c>
      <c r="H29" s="16">
        <f t="shared" si="1"/>
        <v>1163783.07</v>
      </c>
      <c r="I29" s="16">
        <f t="shared" si="1"/>
        <v>1163783.07</v>
      </c>
      <c r="J29" s="16">
        <f t="shared" si="1"/>
        <v>-281519.11</v>
      </c>
    </row>
    <row r="30" spans="2:10" x14ac:dyDescent="0.2">
      <c r="B30" s="18"/>
      <c r="C30" s="20"/>
      <c r="D30" s="5" t="s">
        <v>31</v>
      </c>
      <c r="E30" s="16">
        <v>0</v>
      </c>
      <c r="F30" s="16">
        <v>5000</v>
      </c>
      <c r="G30" s="16">
        <v>5000</v>
      </c>
      <c r="H30" s="16">
        <v>939.09</v>
      </c>
      <c r="I30" s="16">
        <v>939.09</v>
      </c>
      <c r="J30" s="16">
        <v>939.09</v>
      </c>
    </row>
    <row r="31" spans="2:10" x14ac:dyDescent="0.2">
      <c r="B31" s="18"/>
      <c r="C31" s="20"/>
      <c r="D31" s="5" t="s">
        <v>32</v>
      </c>
      <c r="E31" s="16">
        <v>278755.08</v>
      </c>
      <c r="F31" s="16">
        <v>0</v>
      </c>
      <c r="G31" s="16">
        <v>278755.08</v>
      </c>
      <c r="H31" s="16">
        <v>192481.16</v>
      </c>
      <c r="I31" s="16">
        <v>192481.16</v>
      </c>
      <c r="J31" s="16">
        <v>-86273.919999999998</v>
      </c>
    </row>
    <row r="32" spans="2:10" x14ac:dyDescent="0.2">
      <c r="B32" s="18"/>
      <c r="C32" s="20"/>
      <c r="D32" s="5" t="s">
        <v>33</v>
      </c>
      <c r="E32" s="16">
        <v>1161603.1000000001</v>
      </c>
      <c r="F32" s="16">
        <v>0</v>
      </c>
      <c r="G32" s="16">
        <v>1161603.1000000001</v>
      </c>
      <c r="H32" s="16">
        <v>812907.68</v>
      </c>
      <c r="I32" s="16">
        <v>812907.68</v>
      </c>
      <c r="J32" s="16">
        <v>-348695.42</v>
      </c>
    </row>
    <row r="33" spans="2:10" x14ac:dyDescent="0.2">
      <c r="B33" s="18"/>
      <c r="C33" s="20"/>
      <c r="D33" s="5" t="s">
        <v>34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</row>
    <row r="34" spans="2:10" x14ac:dyDescent="0.2">
      <c r="B34" s="18"/>
      <c r="C34" s="20"/>
      <c r="D34" s="5" t="s">
        <v>35</v>
      </c>
      <c r="E34" s="16">
        <v>4944</v>
      </c>
      <c r="F34" s="16">
        <v>220000</v>
      </c>
      <c r="G34" s="16">
        <v>224944</v>
      </c>
      <c r="H34" s="16">
        <v>157455.14000000001</v>
      </c>
      <c r="I34" s="16">
        <v>157455.14000000001</v>
      </c>
      <c r="J34" s="16">
        <v>152511.14000000001</v>
      </c>
    </row>
    <row r="35" spans="2:10" x14ac:dyDescent="0.2">
      <c r="B35" s="18"/>
      <c r="C35" s="24" t="s">
        <v>36</v>
      </c>
      <c r="D35" s="25"/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</row>
    <row r="36" spans="2:10" x14ac:dyDescent="0.2">
      <c r="B36" s="18"/>
      <c r="C36" s="24" t="s">
        <v>37</v>
      </c>
      <c r="D36" s="25"/>
      <c r="E36" s="16">
        <v>6818433.4900000002</v>
      </c>
      <c r="F36" s="16">
        <v>0</v>
      </c>
      <c r="G36" s="16">
        <v>6818433.4900000002</v>
      </c>
      <c r="H36" s="16">
        <v>4138483.07</v>
      </c>
      <c r="I36" s="16">
        <v>4138483.07</v>
      </c>
      <c r="J36" s="16">
        <v>-2679950.42</v>
      </c>
    </row>
    <row r="37" spans="2:10" x14ac:dyDescent="0.2">
      <c r="B37" s="18"/>
      <c r="C37" s="20"/>
      <c r="D37" s="5" t="s">
        <v>38</v>
      </c>
      <c r="E37" s="16">
        <v>6818433.4900000002</v>
      </c>
      <c r="F37" s="16">
        <v>0</v>
      </c>
      <c r="G37" s="16">
        <v>6818433.4900000002</v>
      </c>
      <c r="H37" s="16">
        <v>4138483.07</v>
      </c>
      <c r="I37" s="16">
        <v>4138483.07</v>
      </c>
      <c r="J37" s="16">
        <v>-2679950.42</v>
      </c>
    </row>
    <row r="38" spans="2:10" x14ac:dyDescent="0.2">
      <c r="B38" s="18"/>
      <c r="C38" s="24" t="s">
        <v>39</v>
      </c>
      <c r="D38" s="25"/>
      <c r="E38" s="16">
        <f>+E39+E40</f>
        <v>0</v>
      </c>
      <c r="F38" s="16">
        <f t="shared" ref="F38:J38" si="2">+F39+F40</f>
        <v>0</v>
      </c>
      <c r="G38" s="16">
        <f t="shared" si="2"/>
        <v>0</v>
      </c>
      <c r="H38" s="16">
        <f t="shared" si="2"/>
        <v>0</v>
      </c>
      <c r="I38" s="16">
        <f t="shared" si="2"/>
        <v>0</v>
      </c>
      <c r="J38" s="16">
        <f t="shared" si="2"/>
        <v>0</v>
      </c>
    </row>
    <row r="39" spans="2:10" x14ac:dyDescent="0.2">
      <c r="B39" s="18"/>
      <c r="C39" s="20"/>
      <c r="D39" s="5" t="s">
        <v>40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2:10" x14ac:dyDescent="0.2">
      <c r="B40" s="18"/>
      <c r="C40" s="20"/>
      <c r="D40" s="5" t="s">
        <v>41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2:10" x14ac:dyDescent="0.2">
      <c r="B41" s="6"/>
      <c r="C41" s="19"/>
      <c r="D41" s="2"/>
      <c r="E41" s="16"/>
      <c r="F41" s="8"/>
      <c r="G41" s="16"/>
      <c r="H41" s="16"/>
      <c r="I41" s="16"/>
      <c r="J41" s="16"/>
    </row>
    <row r="42" spans="2:10" x14ac:dyDescent="0.2">
      <c r="B42" s="26" t="s">
        <v>42</v>
      </c>
      <c r="C42" s="27"/>
      <c r="D42" s="28"/>
      <c r="E42" s="31">
        <f t="shared" ref="E42:I42" si="3">+E10+E11+E12+E13+E14+E15+E16+E17+E29+E35+E36+E38</f>
        <v>124351838.77</v>
      </c>
      <c r="F42" s="31">
        <f t="shared" si="3"/>
        <v>0</v>
      </c>
      <c r="G42" s="31">
        <f t="shared" si="3"/>
        <v>124351838.77</v>
      </c>
      <c r="H42" s="31">
        <f t="shared" si="3"/>
        <v>89142063.599999979</v>
      </c>
      <c r="I42" s="31">
        <f t="shared" si="3"/>
        <v>89141391.599999979</v>
      </c>
      <c r="J42" s="31">
        <f>+J10+J11+J12+J13+J14+J15+J16+J17+J29+J35+J36+J38</f>
        <v>-35210447.170000002</v>
      </c>
    </row>
    <row r="43" spans="2:10" x14ac:dyDescent="0.2">
      <c r="B43" s="26" t="s">
        <v>43</v>
      </c>
      <c r="C43" s="27"/>
      <c r="D43" s="28"/>
      <c r="E43" s="31"/>
      <c r="F43" s="31"/>
      <c r="G43" s="31"/>
      <c r="H43" s="31"/>
      <c r="I43" s="31"/>
      <c r="J43" s="31"/>
    </row>
    <row r="44" spans="2:10" x14ac:dyDescent="0.2">
      <c r="B44" s="26" t="s">
        <v>44</v>
      </c>
      <c r="C44" s="27"/>
      <c r="D44" s="28"/>
      <c r="E44" s="16"/>
      <c r="F44" s="8"/>
      <c r="G44" s="16"/>
      <c r="H44" s="16"/>
      <c r="I44" s="16"/>
      <c r="J44" s="16"/>
    </row>
    <row r="45" spans="2:10" x14ac:dyDescent="0.2">
      <c r="B45" s="6"/>
      <c r="C45" s="19"/>
      <c r="D45" s="2"/>
      <c r="E45" s="16"/>
      <c r="F45" s="8"/>
      <c r="G45" s="16"/>
      <c r="H45" s="16"/>
      <c r="I45" s="16"/>
      <c r="J45" s="16"/>
    </row>
    <row r="46" spans="2:10" x14ac:dyDescent="0.2">
      <c r="B46" s="26" t="s">
        <v>45</v>
      </c>
      <c r="C46" s="27"/>
      <c r="D46" s="28"/>
      <c r="E46" s="16"/>
      <c r="F46" s="8"/>
      <c r="G46" s="16"/>
      <c r="H46" s="16"/>
      <c r="I46" s="16"/>
      <c r="J46" s="16"/>
    </row>
    <row r="47" spans="2:10" x14ac:dyDescent="0.2">
      <c r="B47" s="18"/>
      <c r="C47" s="24" t="s">
        <v>46</v>
      </c>
      <c r="D47" s="25"/>
      <c r="E47" s="15">
        <f>+E48+E49+E50+E51+E52+E53+E54+E55</f>
        <v>122586141.13</v>
      </c>
      <c r="F47" s="15">
        <f t="shared" ref="F47:J47" si="4">+F48+F49+F50+F51+F52+F53+F54+F55</f>
        <v>0</v>
      </c>
      <c r="G47" s="15">
        <f t="shared" si="4"/>
        <v>122586141.13</v>
      </c>
      <c r="H47" s="15">
        <f t="shared" si="4"/>
        <v>85711411.039999992</v>
      </c>
      <c r="I47" s="15">
        <f t="shared" si="4"/>
        <v>85711411.039999992</v>
      </c>
      <c r="J47" s="15">
        <f t="shared" si="4"/>
        <v>-36874730.090000004</v>
      </c>
    </row>
    <row r="48" spans="2:10" ht="25.5" x14ac:dyDescent="0.2">
      <c r="B48" s="18"/>
      <c r="C48" s="20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18"/>
      <c r="C49" s="20"/>
      <c r="D49" s="5" t="s">
        <v>48</v>
      </c>
      <c r="E49" s="16"/>
      <c r="F49" s="8"/>
      <c r="G49" s="16"/>
      <c r="H49" s="16"/>
      <c r="I49" s="16"/>
      <c r="J49" s="16"/>
    </row>
    <row r="50" spans="2:10" x14ac:dyDescent="0.2">
      <c r="B50" s="18"/>
      <c r="C50" s="20"/>
      <c r="D50" s="5" t="s">
        <v>49</v>
      </c>
      <c r="E50" s="15">
        <v>64901290.859999999</v>
      </c>
      <c r="F50" s="15">
        <v>0</v>
      </c>
      <c r="G50" s="16">
        <v>64901290.859999999</v>
      </c>
      <c r="H50" s="16">
        <v>50549870.399999999</v>
      </c>
      <c r="I50" s="16">
        <v>50549870.399999999</v>
      </c>
      <c r="J50" s="16">
        <v>-14351420.460000001</v>
      </c>
    </row>
    <row r="51" spans="2:10" ht="25.5" x14ac:dyDescent="0.2">
      <c r="B51" s="18"/>
      <c r="C51" s="20"/>
      <c r="D51" s="5" t="s">
        <v>50</v>
      </c>
      <c r="E51" s="15">
        <v>57684850.270000003</v>
      </c>
      <c r="F51" s="15">
        <v>0</v>
      </c>
      <c r="G51" s="16">
        <v>57684850.270000003</v>
      </c>
      <c r="H51" s="16">
        <v>35161540.640000001</v>
      </c>
      <c r="I51" s="16">
        <v>35161540.640000001</v>
      </c>
      <c r="J51" s="16">
        <v>-22523309.629999999</v>
      </c>
    </row>
    <row r="52" spans="2:10" x14ac:dyDescent="0.2">
      <c r="B52" s="18"/>
      <c r="C52" s="20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ht="25.5" x14ac:dyDescent="0.2">
      <c r="B53" s="18"/>
      <c r="C53" s="20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ht="25.5" x14ac:dyDescent="0.2">
      <c r="B54" s="18"/>
      <c r="C54" s="20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ht="25.5" x14ac:dyDescent="0.2">
      <c r="B55" s="18"/>
      <c r="C55" s="20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18"/>
      <c r="C56" s="24" t="s">
        <v>55</v>
      </c>
      <c r="D56" s="25"/>
      <c r="E56" s="16">
        <f>+E57+E58+E59+E60</f>
        <v>0</v>
      </c>
      <c r="F56" s="16">
        <f>+F57+F58+F59+F60</f>
        <v>1736000</v>
      </c>
      <c r="G56" s="16">
        <f>+G57+G58+G59+G60</f>
        <v>1736000</v>
      </c>
      <c r="H56" s="16">
        <f>+H57+H58+H59+H60</f>
        <v>1736000</v>
      </c>
      <c r="I56" s="16">
        <f t="shared" ref="I56:J56" si="5">+I57+I58+I59+I60</f>
        <v>1736000</v>
      </c>
      <c r="J56" s="16">
        <f t="shared" si="5"/>
        <v>1736000</v>
      </c>
    </row>
    <row r="57" spans="2:10" x14ac:dyDescent="0.2">
      <c r="B57" s="18"/>
      <c r="C57" s="20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18"/>
      <c r="C58" s="20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18"/>
      <c r="C59" s="20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18"/>
      <c r="C60" s="20"/>
      <c r="D60" s="5" t="s">
        <v>59</v>
      </c>
      <c r="E60" s="16">
        <v>0</v>
      </c>
      <c r="F60" s="16">
        <v>1736000</v>
      </c>
      <c r="G60" s="16">
        <v>1736000</v>
      </c>
      <c r="H60" s="16">
        <v>1736000</v>
      </c>
      <c r="I60" s="16">
        <v>1736000</v>
      </c>
      <c r="J60" s="16">
        <v>1736000</v>
      </c>
    </row>
    <row r="61" spans="2:10" x14ac:dyDescent="0.2">
      <c r="B61" s="18"/>
      <c r="C61" s="24" t="s">
        <v>60</v>
      </c>
      <c r="D61" s="25"/>
      <c r="E61" s="16">
        <f>+E62+E63</f>
        <v>0</v>
      </c>
      <c r="F61" s="16">
        <f t="shared" ref="F61:J61" si="6">+F62+F63</f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</row>
    <row r="62" spans="2:10" ht="25.5" x14ac:dyDescent="0.2">
      <c r="B62" s="18"/>
      <c r="C62" s="20"/>
      <c r="D62" s="5" t="s">
        <v>61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</row>
    <row r="63" spans="2:10" x14ac:dyDescent="0.2">
      <c r="B63" s="18"/>
      <c r="C63" s="20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18"/>
      <c r="C64" s="24" t="s">
        <v>63</v>
      </c>
      <c r="D64" s="25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0" x14ac:dyDescent="0.2">
      <c r="B65" s="18"/>
      <c r="C65" s="24" t="s">
        <v>64</v>
      </c>
      <c r="D65" s="25"/>
      <c r="E65" s="16">
        <v>237522.53</v>
      </c>
      <c r="F65" s="16">
        <v>107737.99</v>
      </c>
      <c r="G65" s="16">
        <v>345260.52</v>
      </c>
      <c r="H65" s="16">
        <v>130713.89</v>
      </c>
      <c r="I65" s="16">
        <v>130713.89</v>
      </c>
      <c r="J65" s="16">
        <v>-106808.64</v>
      </c>
    </row>
    <row r="66" spans="2:10" x14ac:dyDescent="0.2">
      <c r="B66" s="6"/>
      <c r="C66" s="29"/>
      <c r="D66" s="30"/>
      <c r="E66" s="16"/>
      <c r="F66" s="16"/>
      <c r="G66" s="16"/>
      <c r="H66" s="16"/>
      <c r="I66" s="16"/>
      <c r="J66" s="16"/>
    </row>
    <row r="67" spans="2:10" x14ac:dyDescent="0.2">
      <c r="B67" s="26" t="s">
        <v>65</v>
      </c>
      <c r="C67" s="27"/>
      <c r="D67" s="28"/>
      <c r="E67" s="16">
        <f>+E47+E56+E64+E65</f>
        <v>122823663.66</v>
      </c>
      <c r="F67" s="16">
        <f>+F47+F56+F64+F65</f>
        <v>1843737.99</v>
      </c>
      <c r="G67" s="16">
        <f t="shared" ref="G67:J67" si="7">+G47+G56+G64+G65</f>
        <v>124667401.64999999</v>
      </c>
      <c r="H67" s="16">
        <f t="shared" si="7"/>
        <v>87578124.929999992</v>
      </c>
      <c r="I67" s="16">
        <f t="shared" si="7"/>
        <v>87578124.929999992</v>
      </c>
      <c r="J67" s="16">
        <f t="shared" si="7"/>
        <v>-35245538.730000004</v>
      </c>
    </row>
    <row r="68" spans="2:10" x14ac:dyDescent="0.2">
      <c r="B68" s="6"/>
      <c r="C68" s="29"/>
      <c r="D68" s="30"/>
      <c r="E68" s="16"/>
      <c r="F68" s="16"/>
      <c r="G68" s="16"/>
      <c r="H68" s="16"/>
      <c r="I68" s="16"/>
      <c r="J68" s="16"/>
    </row>
    <row r="69" spans="2:10" x14ac:dyDescent="0.2">
      <c r="B69" s="26" t="s">
        <v>66</v>
      </c>
      <c r="C69" s="27"/>
      <c r="D69" s="28"/>
      <c r="E69" s="16">
        <f t="shared" ref="E69:J69" si="8">+E70</f>
        <v>0</v>
      </c>
      <c r="F69" s="16">
        <f t="shared" si="8"/>
        <v>27385080.390000001</v>
      </c>
      <c r="G69" s="16">
        <f t="shared" si="8"/>
        <v>27385080.390000001</v>
      </c>
      <c r="H69" s="16">
        <f t="shared" si="8"/>
        <v>0</v>
      </c>
      <c r="I69" s="16">
        <f t="shared" si="8"/>
        <v>0</v>
      </c>
      <c r="J69" s="16">
        <f t="shared" si="8"/>
        <v>0</v>
      </c>
    </row>
    <row r="70" spans="2:10" x14ac:dyDescent="0.2">
      <c r="B70" s="18"/>
      <c r="C70" s="24" t="s">
        <v>67</v>
      </c>
      <c r="D70" s="25"/>
      <c r="E70" s="16">
        <v>0</v>
      </c>
      <c r="F70" s="16">
        <v>27385080.390000001</v>
      </c>
      <c r="G70" s="16">
        <v>27385080.390000001</v>
      </c>
      <c r="H70" s="16">
        <v>0</v>
      </c>
      <c r="I70" s="16">
        <v>0</v>
      </c>
      <c r="J70" s="16">
        <v>0</v>
      </c>
    </row>
    <row r="71" spans="2:10" x14ac:dyDescent="0.2">
      <c r="B71" s="6"/>
      <c r="C71" s="29"/>
      <c r="D71" s="30"/>
      <c r="E71" s="16"/>
      <c r="F71" s="16"/>
      <c r="G71" s="16"/>
      <c r="H71" s="16"/>
      <c r="I71" s="16"/>
      <c r="J71" s="16"/>
    </row>
    <row r="72" spans="2:10" x14ac:dyDescent="0.2">
      <c r="B72" s="26" t="s">
        <v>68</v>
      </c>
      <c r="C72" s="27"/>
      <c r="D72" s="28"/>
      <c r="E72" s="16">
        <f>+E42+E67+E69</f>
        <v>247175502.43000001</v>
      </c>
      <c r="F72" s="16">
        <f>+F42+F67+F69</f>
        <v>29228818.379999999</v>
      </c>
      <c r="G72" s="16">
        <f t="shared" ref="G72:J72" si="9">+G42+G67+G69</f>
        <v>276404320.81</v>
      </c>
      <c r="H72" s="16">
        <f t="shared" si="9"/>
        <v>176720188.52999997</v>
      </c>
      <c r="I72" s="16">
        <f t="shared" si="9"/>
        <v>176719516.52999997</v>
      </c>
      <c r="J72" s="16">
        <f t="shared" si="9"/>
        <v>-70455985.900000006</v>
      </c>
    </row>
    <row r="73" spans="2:10" x14ac:dyDescent="0.2">
      <c r="B73" s="6"/>
      <c r="C73" s="29"/>
      <c r="D73" s="30"/>
      <c r="E73" s="16"/>
      <c r="F73" s="16"/>
      <c r="G73" s="16"/>
      <c r="H73" s="16"/>
      <c r="I73" s="16"/>
      <c r="J73" s="16"/>
    </row>
    <row r="74" spans="2:10" x14ac:dyDescent="0.2">
      <c r="B74" s="18"/>
      <c r="C74" s="27" t="s">
        <v>69</v>
      </c>
      <c r="D74" s="28"/>
      <c r="E74" s="16"/>
      <c r="F74" s="16"/>
      <c r="G74" s="16"/>
      <c r="H74" s="16"/>
      <c r="I74" s="16"/>
      <c r="J74" s="16"/>
    </row>
    <row r="75" spans="2:10" x14ac:dyDescent="0.2">
      <c r="B75" s="18"/>
      <c r="C75" s="24" t="s">
        <v>70</v>
      </c>
      <c r="D75" s="25"/>
      <c r="E75" s="16">
        <v>0</v>
      </c>
      <c r="F75" s="16">
        <v>27385080.390000001</v>
      </c>
      <c r="G75" s="16">
        <v>27385080.390000001</v>
      </c>
      <c r="H75" s="16">
        <v>0</v>
      </c>
      <c r="I75" s="16">
        <v>0</v>
      </c>
      <c r="J75" s="16">
        <v>0</v>
      </c>
    </row>
    <row r="76" spans="2:10" x14ac:dyDescent="0.2">
      <c r="B76" s="18"/>
      <c r="C76" s="24" t="s">
        <v>71</v>
      </c>
      <c r="D76" s="25"/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</row>
    <row r="77" spans="2:10" x14ac:dyDescent="0.2">
      <c r="B77" s="18"/>
      <c r="C77" s="27" t="s">
        <v>72</v>
      </c>
      <c r="D77" s="28"/>
      <c r="E77" s="21">
        <f t="shared" ref="E77:J77" si="10">+E75+E76</f>
        <v>0</v>
      </c>
      <c r="F77" s="21">
        <f>+F75+F76</f>
        <v>27385080.390000001</v>
      </c>
      <c r="G77" s="21">
        <f>+G75+G76</f>
        <v>27385080.390000001</v>
      </c>
      <c r="H77" s="21">
        <f t="shared" si="10"/>
        <v>0</v>
      </c>
      <c r="I77" s="21">
        <f t="shared" si="10"/>
        <v>0</v>
      </c>
      <c r="J77" s="21">
        <f t="shared" si="10"/>
        <v>0</v>
      </c>
    </row>
    <row r="78" spans="2:10" ht="13.5" thickBot="1" x14ac:dyDescent="0.25">
      <c r="B78" s="7"/>
      <c r="C78" s="32"/>
      <c r="D78" s="33"/>
      <c r="E78" s="13"/>
      <c r="F78" s="14"/>
      <c r="G78" s="13"/>
      <c r="H78" s="13"/>
      <c r="I78" s="13"/>
      <c r="J78" s="13"/>
    </row>
  </sheetData>
  <mergeCells count="50">
    <mergeCell ref="B2:J2"/>
    <mergeCell ref="B3:J3"/>
    <mergeCell ref="B4:J4"/>
    <mergeCell ref="B5:J5"/>
    <mergeCell ref="B6:D6"/>
    <mergeCell ref="E6:I6"/>
    <mergeCell ref="J6:J7"/>
    <mergeCell ref="B7:D7"/>
    <mergeCell ref="B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47:D47"/>
    <mergeCell ref="B44:D44"/>
    <mergeCell ref="C36:D36"/>
    <mergeCell ref="B43:D43"/>
    <mergeCell ref="J42:J43"/>
    <mergeCell ref="F42:F43"/>
    <mergeCell ref="G42:G43"/>
    <mergeCell ref="H42:H43"/>
    <mergeCell ref="I42:I43"/>
    <mergeCell ref="B46:D46"/>
    <mergeCell ref="C78:D78"/>
    <mergeCell ref="C77:D77"/>
    <mergeCell ref="C66:D66"/>
    <mergeCell ref="C71:D71"/>
    <mergeCell ref="C74:D74"/>
    <mergeCell ref="C75:D75"/>
    <mergeCell ref="C76:D76"/>
    <mergeCell ref="B69:D69"/>
    <mergeCell ref="C70:D70"/>
    <mergeCell ref="B72:D72"/>
    <mergeCell ref="C73:D73"/>
    <mergeCell ref="C29:D29"/>
    <mergeCell ref="C35:D35"/>
    <mergeCell ref="C38:D38"/>
    <mergeCell ref="B42:D42"/>
    <mergeCell ref="E42:E43"/>
    <mergeCell ref="C56:D56"/>
    <mergeCell ref="C61:D61"/>
    <mergeCell ref="C64:D64"/>
    <mergeCell ref="B67:D67"/>
    <mergeCell ref="C68:D68"/>
    <mergeCell ref="C65:D65"/>
  </mergeCells>
  <pageMargins left="1.0811811023622049" right="0.15748031496062992" top="0.31496062992125984" bottom="0.31496062992125984" header="0.31496062992125984" footer="0.31496062992125984"/>
  <pageSetup paperSize="9"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2021-10-25T22:51:09Z</cp:lastPrinted>
  <dcterms:created xsi:type="dcterms:W3CDTF">2020-04-14T23:33:45Z</dcterms:created>
  <dcterms:modified xsi:type="dcterms:W3CDTF">2021-10-25T22:51:42Z</dcterms:modified>
</cp:coreProperties>
</file>